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ina\Desktop\za reb\"/>
    </mc:Choice>
  </mc:AlternateContent>
  <bookViews>
    <workbookView xWindow="0" yWindow="0" windowWidth="28800" windowHeight="11730" activeTab="1"/>
  </bookViews>
  <sheets>
    <sheet name=" REBALANS 2023" sheetId="1" r:id="rId1"/>
    <sheet name="RASHODI REBALANS 202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2" l="1"/>
  <c r="U8" i="2"/>
  <c r="T8" i="2"/>
  <c r="M8" i="2"/>
  <c r="L8" i="2"/>
  <c r="K8" i="2"/>
  <c r="J8" i="2"/>
  <c r="W30" i="2"/>
  <c r="U30" i="2"/>
  <c r="T30" i="2"/>
  <c r="M30" i="2"/>
  <c r="L30" i="2"/>
  <c r="K30" i="2"/>
  <c r="J30" i="2"/>
  <c r="T39" i="2"/>
  <c r="M39" i="2"/>
  <c r="L39" i="2"/>
  <c r="K39" i="2"/>
  <c r="J39" i="2"/>
  <c r="M40" i="2"/>
  <c r="L40" i="2"/>
  <c r="K40" i="2"/>
  <c r="J40" i="2"/>
  <c r="T37" i="2"/>
  <c r="M37" i="2"/>
  <c r="L37" i="2"/>
  <c r="K37" i="2"/>
  <c r="J37" i="2"/>
  <c r="M34" i="2"/>
  <c r="L34" i="2"/>
  <c r="K34" i="2"/>
  <c r="J34" i="2"/>
  <c r="M33" i="2"/>
  <c r="L33" i="2"/>
  <c r="K33" i="2"/>
  <c r="J33" i="2"/>
  <c r="W32" i="2"/>
  <c r="U32" i="2"/>
  <c r="T32" i="2"/>
  <c r="M32" i="2"/>
  <c r="L32" i="2"/>
  <c r="K32" i="2"/>
  <c r="J32" i="2"/>
  <c r="U18" i="2"/>
  <c r="T18" i="2"/>
  <c r="U16" i="2"/>
  <c r="T16" i="2"/>
  <c r="M19" i="2"/>
  <c r="L19" i="2"/>
  <c r="K19" i="2"/>
  <c r="J19" i="2"/>
  <c r="M18" i="2"/>
  <c r="L18" i="2"/>
  <c r="K18" i="2"/>
  <c r="J18" i="2"/>
  <c r="M16" i="2"/>
  <c r="L16" i="2"/>
  <c r="K16" i="2"/>
  <c r="J16" i="2"/>
  <c r="T13" i="2"/>
  <c r="U12" i="2"/>
  <c r="T12" i="2"/>
  <c r="M13" i="2"/>
  <c r="L13" i="2"/>
  <c r="K13" i="2"/>
  <c r="J13" i="2"/>
  <c r="M12" i="2"/>
  <c r="L12" i="2"/>
  <c r="K12" i="2"/>
  <c r="J12" i="2"/>
  <c r="W11" i="2"/>
  <c r="U11" i="2"/>
  <c r="T11" i="2"/>
  <c r="M11" i="2"/>
  <c r="L11" i="2"/>
  <c r="K11" i="2"/>
  <c r="J11" i="2"/>
  <c r="U10" i="2"/>
  <c r="T10" i="2"/>
  <c r="M10" i="2"/>
  <c r="L10" i="2"/>
  <c r="K10" i="2"/>
  <c r="J10" i="2"/>
  <c r="H29" i="1"/>
  <c r="H28" i="1"/>
  <c r="H26" i="1"/>
  <c r="H25" i="1"/>
  <c r="H23" i="1"/>
  <c r="H22" i="1"/>
  <c r="H21" i="1"/>
  <c r="H19" i="1"/>
  <c r="H18" i="1"/>
  <c r="H17" i="1"/>
  <c r="H16" i="1"/>
  <c r="H15" i="1"/>
  <c r="H13" i="1"/>
  <c r="H12" i="1"/>
  <c r="H10" i="1"/>
  <c r="F31" i="1"/>
  <c r="F29" i="1"/>
  <c r="F28" i="1"/>
  <c r="F26" i="1"/>
  <c r="F25" i="1"/>
  <c r="F23" i="1"/>
  <c r="F22" i="1"/>
  <c r="F21" i="1"/>
  <c r="F19" i="1"/>
  <c r="F18" i="1"/>
  <c r="F17" i="1"/>
  <c r="F16" i="1"/>
  <c r="F15" i="1"/>
  <c r="F13" i="1"/>
  <c r="F12" i="1"/>
  <c r="F10" i="1"/>
  <c r="F9" i="1"/>
  <c r="H31" i="1"/>
  <c r="G15" i="1"/>
  <c r="E15" i="1"/>
  <c r="H8" i="1" l="1"/>
  <c r="F8" i="1"/>
</calcChain>
</file>

<file path=xl/sharedStrings.xml><?xml version="1.0" encoding="utf-8"?>
<sst xmlns="http://schemas.openxmlformats.org/spreadsheetml/2006/main" count="50" uniqueCount="35">
  <si>
    <t>PRIHODI</t>
  </si>
  <si>
    <t>UKUPNO</t>
  </si>
  <si>
    <t>PRIHODI POSLOVANJA</t>
  </si>
  <si>
    <t>PLAN 2023</t>
  </si>
  <si>
    <t>POVEĆANJE/SMANJENJE</t>
  </si>
  <si>
    <t>NOVI PLAN 2023</t>
  </si>
  <si>
    <t>INDEKS</t>
  </si>
  <si>
    <t>Prihodi od imovine</t>
  </si>
  <si>
    <t>Prihodi od prodaje proizvoda I pruženih usluga</t>
  </si>
  <si>
    <t>Kazne,upravne mjere I ostali prihodi</t>
  </si>
  <si>
    <t>Prihodi od nadležnog proračuna  i HZZO-a temeljem ugovornih obveza</t>
  </si>
  <si>
    <t>Pomoći iz inozemstva i od subjekata unutar općeg proračuna</t>
  </si>
  <si>
    <t>Prihod od prodaje proizvedene dugotrajne imovine</t>
  </si>
  <si>
    <t>Višak prihoda</t>
  </si>
  <si>
    <t xml:space="preserve">Tekuće pomoći od izvanproračunskih korisnika </t>
  </si>
  <si>
    <t>Tekuće pomoći proračunskim korisnicima iz proračuna koji im nije nadležan</t>
  </si>
  <si>
    <t>Kamate na oročena sredstva i depozite po viđenju</t>
  </si>
  <si>
    <t>Prihodi od prodaje proizvoda i robe</t>
  </si>
  <si>
    <t>Prihodi od pruženih usluga</t>
  </si>
  <si>
    <t>Prihodi iz nadležnog proračuna za financiranje rashoda poslovanja</t>
  </si>
  <si>
    <t>Prihodi iz nadležnog proračuna za financiranje rashoda za nabavu nefinancijske imovine</t>
  </si>
  <si>
    <t>Ostali prihodi</t>
  </si>
  <si>
    <t>Stambeni objekti</t>
  </si>
  <si>
    <t>Kapitalne donacije</t>
  </si>
  <si>
    <t>Tekuće donacije</t>
  </si>
  <si>
    <t>Rashodi za zaposlene</t>
  </si>
  <si>
    <t>Materijalni rashodi</t>
  </si>
  <si>
    <t>Financijski rashodi</t>
  </si>
  <si>
    <t>Ostali rashodi</t>
  </si>
  <si>
    <t>Rashodi za nabavu nefinancijske imovine</t>
  </si>
  <si>
    <t>Rashodi za nabavu proizvedene dugotrajne imovine</t>
  </si>
  <si>
    <t>Rashodi za dodatna ulaganja na nefinancijskoj imovini</t>
  </si>
  <si>
    <t>Rashodi poslovanja</t>
  </si>
  <si>
    <t>RASHODI ADMINISTRACIJA I UPRAVLJANJE PO IZVORIMA FINANCIRANJA</t>
  </si>
  <si>
    <t>RASHODI PROGRAMSKA DJELATNOST PO IZVORIMA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</si>
</sst>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1" fontId="0" fillId="0" borderId="0" xfId="0" applyNumberFormat="1"/>
    <xf numFmtId="0" fontId="2" fillId="0" borderId="0" xfId="0" applyFont="1"/>
    <xf numFmtId="0" fontId="0" fillId="0" borderId="0" xfId="0" applyFont="1"/>
    <xf numFmtId="0" fontId="0" fillId="0" borderId="0" xfId="0" applyBorder="1"/>
    <xf numFmtId="0" fontId="2" fillId="0" borderId="0" xfId="0" applyFont="1" applyBorder="1"/>
    <xf numFmtId="0" fontId="5" fillId="0" borderId="0" xfId="0" applyFont="1"/>
    <xf numFmtId="1" fontId="5" fillId="0" borderId="0" xfId="0" applyNumberFormat="1" applyFont="1"/>
    <xf numFmtId="1" fontId="2" fillId="0" borderId="0" xfId="0" applyNumberFormat="1" applyFont="1"/>
    <xf numFmtId="0" fontId="0" fillId="2" borderId="0" xfId="0" applyFill="1"/>
    <xf numFmtId="0" fontId="1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3" borderId="0" xfId="0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" fontId="2" fillId="3" borderId="0" xfId="0" applyNumberFormat="1" applyFont="1" applyFill="1"/>
    <xf numFmtId="1" fontId="0" fillId="3" borderId="0" xfId="0" applyNumberFormat="1" applyFill="1"/>
    <xf numFmtId="0" fontId="0" fillId="4" borderId="0" xfId="0" applyFill="1"/>
    <xf numFmtId="0" fontId="2" fillId="0" borderId="0" xfId="0" applyFont="1" applyAlignment="1"/>
  </cellXfs>
  <cellStyles count="2">
    <cellStyle name="Normal" xfId="0" builtinId="0"/>
    <cellStyle name="Obično_List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3"/>
  <sheetViews>
    <sheetView topLeftCell="A2" workbookViewId="0">
      <selection activeCell="L35" sqref="L35"/>
    </sheetView>
  </sheetViews>
  <sheetFormatPr defaultRowHeight="15" x14ac:dyDescent="0.25"/>
  <cols>
    <col min="3" max="3" width="73.140625" customWidth="1"/>
    <col min="5" max="5" width="12" customWidth="1"/>
    <col min="6" max="6" width="24.85546875" customWidth="1"/>
    <col min="7" max="7" width="17" customWidth="1"/>
    <col min="8" max="8" width="9.5703125" customWidth="1"/>
  </cols>
  <sheetData>
    <row r="4" spans="2:8" ht="15.75" x14ac:dyDescent="0.25">
      <c r="B4" t="s">
        <v>0</v>
      </c>
      <c r="E4" s="2" t="s">
        <v>3</v>
      </c>
      <c r="F4" s="2" t="s">
        <v>4</v>
      </c>
      <c r="G4" s="2" t="s">
        <v>5</v>
      </c>
      <c r="H4" s="2" t="s">
        <v>6</v>
      </c>
    </row>
    <row r="6" spans="2:8" x14ac:dyDescent="0.25">
      <c r="B6" t="s">
        <v>1</v>
      </c>
    </row>
    <row r="7" spans="2:8" ht="15.75" x14ac:dyDescent="0.25">
      <c r="B7" s="2">
        <v>6</v>
      </c>
      <c r="C7" s="2" t="s">
        <v>2</v>
      </c>
    </row>
    <row r="8" spans="2:8" ht="15.75" x14ac:dyDescent="0.25">
      <c r="B8" s="6">
        <v>63</v>
      </c>
      <c r="C8" s="2" t="s">
        <v>11</v>
      </c>
      <c r="E8" s="6">
        <v>19710</v>
      </c>
      <c r="F8" s="6">
        <f>SUM(G8-E8)</f>
        <v>-1807</v>
      </c>
      <c r="G8" s="6">
        <v>17903</v>
      </c>
      <c r="H8" s="7">
        <f>SUM(G8/E8*100)</f>
        <v>90.832064941653982</v>
      </c>
    </row>
    <row r="9" spans="2:8" x14ac:dyDescent="0.25">
      <c r="B9">
        <v>6341</v>
      </c>
      <c r="C9" s="3" t="s">
        <v>14</v>
      </c>
      <c r="E9">
        <v>0</v>
      </c>
      <c r="F9">
        <f t="shared" ref="F9:F31" si="0">SUM(G9-E9)</f>
        <v>5958</v>
      </c>
      <c r="G9">
        <v>5958</v>
      </c>
      <c r="H9" s="1">
        <v>0</v>
      </c>
    </row>
    <row r="10" spans="2:8" x14ac:dyDescent="0.25">
      <c r="B10">
        <v>6361</v>
      </c>
      <c r="C10" s="3" t="s">
        <v>15</v>
      </c>
      <c r="E10">
        <v>19710</v>
      </c>
      <c r="F10">
        <f t="shared" si="0"/>
        <v>-7765</v>
      </c>
      <c r="G10">
        <v>11945</v>
      </c>
      <c r="H10" s="1">
        <f t="shared" ref="H10:H29" si="1">SUM(G10/E10*100)</f>
        <v>60.603754439370881</v>
      </c>
    </row>
    <row r="11" spans="2:8" x14ac:dyDescent="0.25">
      <c r="C11" s="3"/>
      <c r="H11" s="1"/>
    </row>
    <row r="12" spans="2:8" ht="15.75" x14ac:dyDescent="0.25">
      <c r="B12" s="2">
        <v>64</v>
      </c>
      <c r="C12" s="2" t="s">
        <v>7</v>
      </c>
      <c r="E12" s="2">
        <v>40</v>
      </c>
      <c r="F12" s="2">
        <f t="shared" si="0"/>
        <v>-1</v>
      </c>
      <c r="G12" s="2">
        <v>39</v>
      </c>
      <c r="H12" s="8">
        <f t="shared" si="1"/>
        <v>97.5</v>
      </c>
    </row>
    <row r="13" spans="2:8" x14ac:dyDescent="0.25">
      <c r="B13">
        <v>6413</v>
      </c>
      <c r="C13" s="3" t="s">
        <v>16</v>
      </c>
      <c r="E13">
        <v>40</v>
      </c>
      <c r="F13">
        <f t="shared" si="0"/>
        <v>-1</v>
      </c>
      <c r="G13">
        <v>39</v>
      </c>
      <c r="H13" s="1">
        <f t="shared" si="1"/>
        <v>97.5</v>
      </c>
    </row>
    <row r="14" spans="2:8" x14ac:dyDescent="0.25">
      <c r="C14" s="3"/>
      <c r="H14" s="1"/>
    </row>
    <row r="15" spans="2:8" ht="15.75" x14ac:dyDescent="0.25">
      <c r="B15" s="2">
        <v>66</v>
      </c>
      <c r="C15" s="2" t="s">
        <v>8</v>
      </c>
      <c r="E15" s="6">
        <f>SUM(E16:E19)</f>
        <v>110693</v>
      </c>
      <c r="F15" s="6">
        <f t="shared" si="0"/>
        <v>11228</v>
      </c>
      <c r="G15" s="6">
        <f>SUM(G16:G19)</f>
        <v>121921</v>
      </c>
      <c r="H15" s="7">
        <f t="shared" si="1"/>
        <v>110.14336949942634</v>
      </c>
    </row>
    <row r="16" spans="2:8" x14ac:dyDescent="0.25">
      <c r="B16">
        <v>6614</v>
      </c>
      <c r="C16" s="3" t="s">
        <v>17</v>
      </c>
      <c r="E16">
        <v>40000</v>
      </c>
      <c r="F16">
        <f t="shared" si="0"/>
        <v>20000</v>
      </c>
      <c r="G16">
        <v>60000</v>
      </c>
      <c r="H16" s="1">
        <f t="shared" si="1"/>
        <v>150</v>
      </c>
    </row>
    <row r="17" spans="2:8" x14ac:dyDescent="0.25">
      <c r="B17">
        <v>6615</v>
      </c>
      <c r="C17" s="3" t="s">
        <v>18</v>
      </c>
      <c r="E17">
        <v>63260</v>
      </c>
      <c r="F17">
        <f t="shared" si="0"/>
        <v>-10630</v>
      </c>
      <c r="G17">
        <v>52630</v>
      </c>
      <c r="H17" s="1">
        <f t="shared" si="1"/>
        <v>83.19633259563706</v>
      </c>
    </row>
    <row r="18" spans="2:8" x14ac:dyDescent="0.25">
      <c r="B18">
        <v>6631</v>
      </c>
      <c r="C18" s="3" t="s">
        <v>24</v>
      </c>
      <c r="E18">
        <v>796</v>
      </c>
      <c r="F18">
        <f t="shared" si="0"/>
        <v>1858</v>
      </c>
      <c r="G18">
        <v>2654</v>
      </c>
      <c r="H18" s="1">
        <f t="shared" si="1"/>
        <v>333.41708542713565</v>
      </c>
    </row>
    <row r="19" spans="2:8" x14ac:dyDescent="0.25">
      <c r="B19">
        <v>6632</v>
      </c>
      <c r="C19" s="3" t="s">
        <v>23</v>
      </c>
      <c r="E19">
        <v>6637</v>
      </c>
      <c r="F19">
        <f t="shared" si="0"/>
        <v>0</v>
      </c>
      <c r="G19">
        <v>6637</v>
      </c>
      <c r="H19" s="1">
        <f t="shared" si="1"/>
        <v>100</v>
      </c>
    </row>
    <row r="20" spans="2:8" x14ac:dyDescent="0.25">
      <c r="C20" s="3"/>
      <c r="H20" s="1"/>
    </row>
    <row r="21" spans="2:8" ht="15.75" x14ac:dyDescent="0.25">
      <c r="B21" s="2">
        <v>67</v>
      </c>
      <c r="C21" s="5" t="s">
        <v>10</v>
      </c>
      <c r="D21" s="4"/>
      <c r="E21" s="2">
        <v>1919369</v>
      </c>
      <c r="F21" s="2">
        <f t="shared" si="0"/>
        <v>109041</v>
      </c>
      <c r="G21" s="2">
        <v>2028410</v>
      </c>
      <c r="H21" s="8">
        <f t="shared" si="1"/>
        <v>105.68108581518196</v>
      </c>
    </row>
    <row r="22" spans="2:8" x14ac:dyDescent="0.25">
      <c r="B22">
        <v>6711</v>
      </c>
      <c r="C22" s="3" t="s">
        <v>19</v>
      </c>
      <c r="E22">
        <v>1877203</v>
      </c>
      <c r="F22">
        <f t="shared" si="0"/>
        <v>112393</v>
      </c>
      <c r="G22">
        <v>1989596</v>
      </c>
      <c r="H22" s="1">
        <f t="shared" si="1"/>
        <v>105.98725870350729</v>
      </c>
    </row>
    <row r="23" spans="2:8" x14ac:dyDescent="0.25">
      <c r="B23">
        <v>6712</v>
      </c>
      <c r="C23" s="3" t="s">
        <v>20</v>
      </c>
      <c r="E23">
        <v>42166</v>
      </c>
      <c r="F23">
        <f t="shared" si="0"/>
        <v>-3352</v>
      </c>
      <c r="G23">
        <v>38814</v>
      </c>
      <c r="H23" s="1">
        <f t="shared" si="1"/>
        <v>92.050467201062474</v>
      </c>
    </row>
    <row r="24" spans="2:8" x14ac:dyDescent="0.25">
      <c r="C24" s="3"/>
      <c r="H24" s="1"/>
    </row>
    <row r="25" spans="2:8" ht="15.75" x14ac:dyDescent="0.25">
      <c r="B25" s="2">
        <v>68</v>
      </c>
      <c r="C25" s="2" t="s">
        <v>9</v>
      </c>
      <c r="E25" s="2">
        <v>544</v>
      </c>
      <c r="F25" s="2">
        <f t="shared" si="0"/>
        <v>156</v>
      </c>
      <c r="G25" s="2">
        <v>700</v>
      </c>
      <c r="H25" s="8">
        <f t="shared" si="1"/>
        <v>128.6764705882353</v>
      </c>
    </row>
    <row r="26" spans="2:8" x14ac:dyDescent="0.25">
      <c r="B26">
        <v>6831</v>
      </c>
      <c r="C26" s="3" t="s">
        <v>21</v>
      </c>
      <c r="E26">
        <v>544</v>
      </c>
      <c r="F26">
        <f t="shared" si="0"/>
        <v>156</v>
      </c>
      <c r="G26">
        <v>700</v>
      </c>
      <c r="H26" s="1">
        <f t="shared" si="1"/>
        <v>128.6764705882353</v>
      </c>
    </row>
    <row r="27" spans="2:8" x14ac:dyDescent="0.25">
      <c r="C27" s="3"/>
      <c r="H27" s="1"/>
    </row>
    <row r="28" spans="2:8" ht="15.75" x14ac:dyDescent="0.25">
      <c r="B28" s="2">
        <v>72</v>
      </c>
      <c r="C28" s="2" t="s">
        <v>12</v>
      </c>
      <c r="E28" s="2">
        <v>106</v>
      </c>
      <c r="F28" s="2">
        <f t="shared" si="0"/>
        <v>0</v>
      </c>
      <c r="G28" s="2">
        <v>106</v>
      </c>
      <c r="H28" s="8">
        <f t="shared" si="1"/>
        <v>100</v>
      </c>
    </row>
    <row r="29" spans="2:8" x14ac:dyDescent="0.25">
      <c r="B29">
        <v>7211</v>
      </c>
      <c r="C29" s="3" t="s">
        <v>22</v>
      </c>
      <c r="E29">
        <v>106</v>
      </c>
      <c r="F29">
        <f t="shared" si="0"/>
        <v>0</v>
      </c>
      <c r="G29">
        <v>106</v>
      </c>
      <c r="H29" s="1">
        <f t="shared" si="1"/>
        <v>100</v>
      </c>
    </row>
    <row r="30" spans="2:8" x14ac:dyDescent="0.25">
      <c r="C30" s="3"/>
      <c r="H30" s="1"/>
    </row>
    <row r="31" spans="2:8" ht="15.75" x14ac:dyDescent="0.25">
      <c r="B31" s="2">
        <v>922</v>
      </c>
      <c r="C31" s="2" t="s">
        <v>13</v>
      </c>
      <c r="E31" s="2">
        <v>10618</v>
      </c>
      <c r="F31" s="2">
        <f t="shared" si="0"/>
        <v>50519</v>
      </c>
      <c r="G31" s="2">
        <v>61137</v>
      </c>
      <c r="H31" s="8">
        <f>SUM(G31/E31*100)</f>
        <v>575.78640045206248</v>
      </c>
    </row>
    <row r="32" spans="2:8" x14ac:dyDescent="0.25">
      <c r="C32" s="3"/>
    </row>
    <row r="33" spans="3:3" x14ac:dyDescent="0.25">
      <c r="C3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abSelected="1" topLeftCell="C7" workbookViewId="0">
      <selection activeCell="Z37" sqref="Z37"/>
    </sheetView>
  </sheetViews>
  <sheetFormatPr defaultRowHeight="15" x14ac:dyDescent="0.25"/>
  <cols>
    <col min="3" max="3" width="53.7109375" customWidth="1"/>
    <col min="20" max="20" width="6.7109375" customWidth="1"/>
    <col min="21" max="21" width="5.85546875" customWidth="1"/>
    <col min="22" max="22" width="7.7109375" customWidth="1"/>
    <col min="23" max="23" width="6.7109375" customWidth="1"/>
  </cols>
  <sheetData>
    <row r="3" spans="2:23" ht="21" x14ac:dyDescent="0.35">
      <c r="B3" s="11" t="s">
        <v>33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5" spans="2:23" ht="15.75" x14ac:dyDescent="0.25">
      <c r="E5" s="13" t="s">
        <v>3</v>
      </c>
      <c r="F5" s="13"/>
      <c r="G5" s="13"/>
      <c r="H5" s="13"/>
      <c r="J5" s="16" t="s">
        <v>4</v>
      </c>
      <c r="K5" s="16"/>
      <c r="L5" s="16"/>
      <c r="M5" s="16"/>
      <c r="O5" s="13" t="s">
        <v>5</v>
      </c>
      <c r="P5" s="13"/>
      <c r="Q5" s="13"/>
      <c r="R5" s="13"/>
      <c r="T5" s="16" t="s">
        <v>6</v>
      </c>
      <c r="U5" s="16"/>
      <c r="V5" s="16"/>
      <c r="W5" s="16"/>
    </row>
    <row r="6" spans="2:23" x14ac:dyDescent="0.25">
      <c r="E6" s="20">
        <v>11</v>
      </c>
      <c r="F6" s="20">
        <v>25</v>
      </c>
      <c r="G6" s="20">
        <v>55</v>
      </c>
      <c r="H6" s="20">
        <v>29</v>
      </c>
      <c r="I6" s="20"/>
      <c r="J6" s="20">
        <v>11</v>
      </c>
      <c r="K6" s="20">
        <v>25</v>
      </c>
      <c r="L6" s="20">
        <v>55</v>
      </c>
      <c r="M6" s="20">
        <v>29</v>
      </c>
      <c r="N6" s="20"/>
      <c r="O6" s="20">
        <v>11</v>
      </c>
      <c r="P6" s="20">
        <v>25</v>
      </c>
      <c r="Q6" s="20">
        <v>55</v>
      </c>
      <c r="R6" s="20">
        <v>29</v>
      </c>
      <c r="S6" s="20"/>
      <c r="T6" s="20">
        <v>11</v>
      </c>
      <c r="U6" s="20">
        <v>25</v>
      </c>
      <c r="V6" s="20">
        <v>55</v>
      </c>
      <c r="W6" s="20">
        <v>29</v>
      </c>
    </row>
    <row r="7" spans="2:23" x14ac:dyDescent="0.25">
      <c r="E7" s="9"/>
      <c r="F7" s="9"/>
      <c r="G7" s="9"/>
      <c r="H7" s="9"/>
      <c r="J7" s="15"/>
      <c r="K7" s="15"/>
      <c r="L7" s="15"/>
      <c r="M7" s="15"/>
      <c r="O7" s="9"/>
      <c r="P7" s="9"/>
      <c r="Q7" s="9"/>
      <c r="R7" s="9"/>
      <c r="T7" s="15"/>
      <c r="U7" s="15"/>
      <c r="V7" s="15"/>
      <c r="W7" s="15"/>
    </row>
    <row r="8" spans="2:23" ht="15.75" x14ac:dyDescent="0.25">
      <c r="B8" s="2">
        <v>3</v>
      </c>
      <c r="C8" s="2" t="s">
        <v>32</v>
      </c>
      <c r="E8" s="14">
        <v>1798487</v>
      </c>
      <c r="F8" s="14">
        <v>33951</v>
      </c>
      <c r="G8" s="14">
        <v>0</v>
      </c>
      <c r="H8" s="14">
        <v>5309</v>
      </c>
      <c r="I8" s="2"/>
      <c r="J8" s="17">
        <f>SUM(O8-E8)</f>
        <v>113123</v>
      </c>
      <c r="K8" s="17">
        <f>SUM(P8-F8)</f>
        <v>7156</v>
      </c>
      <c r="L8" s="17">
        <f>SUM(Q8-G8)</f>
        <v>5958</v>
      </c>
      <c r="M8" s="17">
        <f>SUM(R8-H8)</f>
        <v>7191</v>
      </c>
      <c r="N8" s="2"/>
      <c r="O8" s="14">
        <v>1911610</v>
      </c>
      <c r="P8" s="14">
        <v>41107</v>
      </c>
      <c r="Q8" s="14">
        <v>5958</v>
      </c>
      <c r="R8" s="14">
        <v>12500</v>
      </c>
      <c r="S8" s="2"/>
      <c r="T8" s="18">
        <f t="shared" ref="T8:W8" si="0">SUM(O8/E8*100)</f>
        <v>106.28989811991968</v>
      </c>
      <c r="U8" s="18">
        <f t="shared" si="0"/>
        <v>121.07743512709493</v>
      </c>
      <c r="V8" s="18">
        <v>0</v>
      </c>
      <c r="W8" s="18">
        <f t="shared" si="0"/>
        <v>235.44923714447162</v>
      </c>
    </row>
    <row r="9" spans="2:23" x14ac:dyDescent="0.25">
      <c r="E9" s="9"/>
      <c r="F9" s="9"/>
      <c r="G9" s="9"/>
      <c r="H9" s="9"/>
      <c r="J9" s="15"/>
      <c r="K9" s="15"/>
      <c r="L9" s="15"/>
      <c r="M9" s="15"/>
      <c r="O9" s="9"/>
      <c r="P9" s="9"/>
      <c r="Q9" s="9"/>
      <c r="R9" s="9"/>
      <c r="T9" s="19"/>
      <c r="U9" s="19"/>
      <c r="V9" s="19"/>
      <c r="W9" s="19"/>
    </row>
    <row r="10" spans="2:23" x14ac:dyDescent="0.25">
      <c r="B10">
        <v>31</v>
      </c>
      <c r="C10" t="s">
        <v>25</v>
      </c>
      <c r="E10" s="9">
        <v>1417918</v>
      </c>
      <c r="F10" s="9">
        <v>5310</v>
      </c>
      <c r="G10" s="9">
        <v>0</v>
      </c>
      <c r="H10" s="9">
        <v>0</v>
      </c>
      <c r="J10" s="15">
        <f t="shared" ref="J10:M13" si="1">SUM(O10-E10)</f>
        <v>61965</v>
      </c>
      <c r="K10" s="15">
        <f t="shared" si="1"/>
        <v>0</v>
      </c>
      <c r="L10" s="15">
        <f t="shared" si="1"/>
        <v>5816</v>
      </c>
      <c r="M10" s="15">
        <f t="shared" si="1"/>
        <v>10500</v>
      </c>
      <c r="O10" s="9">
        <v>1479883</v>
      </c>
      <c r="P10" s="9">
        <v>5310</v>
      </c>
      <c r="Q10" s="9">
        <v>5816</v>
      </c>
      <c r="R10" s="9">
        <v>10500</v>
      </c>
      <c r="T10" s="19">
        <f>SUM(O10/E10*100)</f>
        <v>104.3701398811497</v>
      </c>
      <c r="U10" s="19">
        <f>SUM(P10/F10*100)</f>
        <v>100</v>
      </c>
      <c r="V10" s="19">
        <v>0</v>
      </c>
      <c r="W10" s="19">
        <v>0</v>
      </c>
    </row>
    <row r="11" spans="2:23" x14ac:dyDescent="0.25">
      <c r="B11">
        <v>32</v>
      </c>
      <c r="C11" t="s">
        <v>26</v>
      </c>
      <c r="E11" s="9">
        <v>368624</v>
      </c>
      <c r="F11" s="9">
        <v>28269</v>
      </c>
      <c r="G11" s="9">
        <v>0</v>
      </c>
      <c r="H11" s="9">
        <v>5309</v>
      </c>
      <c r="J11" s="15">
        <f t="shared" si="1"/>
        <v>51376</v>
      </c>
      <c r="K11" s="15">
        <f t="shared" si="1"/>
        <v>7146</v>
      </c>
      <c r="L11" s="15">
        <f t="shared" si="1"/>
        <v>142</v>
      </c>
      <c r="M11" s="15">
        <f t="shared" si="1"/>
        <v>-3309</v>
      </c>
      <c r="O11" s="9">
        <v>420000</v>
      </c>
      <c r="P11" s="9">
        <v>35415</v>
      </c>
      <c r="Q11" s="9">
        <v>142</v>
      </c>
      <c r="R11" s="9">
        <v>2000</v>
      </c>
      <c r="T11" s="19">
        <f>SUM(O11/E11*100)</f>
        <v>113.93723685923869</v>
      </c>
      <c r="U11" s="19">
        <f>SUM(P11/F11*100)</f>
        <v>125.27857370264246</v>
      </c>
      <c r="V11" s="19">
        <v>0</v>
      </c>
      <c r="W11" s="19">
        <f>SUM(R11/H11*100)</f>
        <v>37.671877943115462</v>
      </c>
    </row>
    <row r="12" spans="2:23" x14ac:dyDescent="0.25">
      <c r="B12">
        <v>34</v>
      </c>
      <c r="C12" t="s">
        <v>27</v>
      </c>
      <c r="E12" s="9">
        <v>3318</v>
      </c>
      <c r="F12" s="9">
        <v>372</v>
      </c>
      <c r="G12" s="9">
        <v>0</v>
      </c>
      <c r="H12" s="9">
        <v>0</v>
      </c>
      <c r="J12" s="15">
        <f t="shared" si="1"/>
        <v>-218</v>
      </c>
      <c r="K12" s="15">
        <f t="shared" si="1"/>
        <v>10</v>
      </c>
      <c r="L12" s="15">
        <f t="shared" si="1"/>
        <v>0</v>
      </c>
      <c r="M12" s="15">
        <f t="shared" si="1"/>
        <v>0</v>
      </c>
      <c r="O12" s="9">
        <v>3100</v>
      </c>
      <c r="P12" s="9">
        <v>382</v>
      </c>
      <c r="Q12" s="9">
        <v>0</v>
      </c>
      <c r="R12" s="9">
        <v>0</v>
      </c>
      <c r="T12" s="19">
        <f t="shared" ref="T12:T13" si="2">SUM(O12/E12*100)</f>
        <v>93.429776974080767</v>
      </c>
      <c r="U12" s="19">
        <f t="shared" ref="U12" si="3">SUM(P12/F12*100)</f>
        <v>102.68817204301075</v>
      </c>
      <c r="V12" s="19">
        <v>0</v>
      </c>
      <c r="W12" s="19">
        <v>0</v>
      </c>
    </row>
    <row r="13" spans="2:23" x14ac:dyDescent="0.25">
      <c r="B13">
        <v>38</v>
      </c>
      <c r="C13" t="s">
        <v>28</v>
      </c>
      <c r="E13" s="9">
        <v>8627</v>
      </c>
      <c r="F13" s="9">
        <v>0</v>
      </c>
      <c r="G13" s="9">
        <v>0</v>
      </c>
      <c r="H13" s="9">
        <v>0</v>
      </c>
      <c r="J13" s="15">
        <f t="shared" si="1"/>
        <v>0</v>
      </c>
      <c r="K13" s="15">
        <f t="shared" si="1"/>
        <v>0</v>
      </c>
      <c r="L13" s="15">
        <f t="shared" si="1"/>
        <v>0</v>
      </c>
      <c r="M13" s="15">
        <f t="shared" si="1"/>
        <v>0</v>
      </c>
      <c r="O13" s="9">
        <v>8627</v>
      </c>
      <c r="P13" s="9">
        <v>0</v>
      </c>
      <c r="Q13" s="9">
        <v>0</v>
      </c>
      <c r="R13" s="9">
        <v>0</v>
      </c>
      <c r="T13" s="19">
        <f t="shared" si="2"/>
        <v>100</v>
      </c>
      <c r="U13" s="19">
        <v>0</v>
      </c>
      <c r="V13" s="19">
        <v>0</v>
      </c>
      <c r="W13" s="19">
        <v>0</v>
      </c>
    </row>
    <row r="14" spans="2:23" x14ac:dyDescent="0.25">
      <c r="E14" s="9"/>
      <c r="F14" s="9"/>
      <c r="G14" s="9"/>
      <c r="H14" s="9"/>
      <c r="J14" s="15"/>
      <c r="K14" s="15"/>
      <c r="L14" s="15"/>
      <c r="M14" s="15"/>
      <c r="O14" s="9"/>
      <c r="P14" s="9"/>
      <c r="Q14" s="9"/>
      <c r="R14" s="9"/>
      <c r="T14" s="15"/>
      <c r="U14" s="15"/>
      <c r="V14" s="15"/>
      <c r="W14" s="15"/>
    </row>
    <row r="15" spans="2:23" x14ac:dyDescent="0.25">
      <c r="E15" s="9"/>
      <c r="F15" s="9"/>
      <c r="G15" s="9"/>
      <c r="H15" s="9"/>
      <c r="J15" s="15"/>
      <c r="K15" s="15"/>
      <c r="L15" s="15"/>
      <c r="M15" s="15"/>
      <c r="O15" s="9"/>
      <c r="P15" s="9"/>
      <c r="Q15" s="9"/>
      <c r="R15" s="9"/>
      <c r="T15" s="15"/>
      <c r="U15" s="15"/>
      <c r="V15" s="15"/>
      <c r="W15" s="15"/>
    </row>
    <row r="16" spans="2:23" ht="15.75" x14ac:dyDescent="0.25">
      <c r="B16" s="2">
        <v>4</v>
      </c>
      <c r="C16" s="2" t="s">
        <v>29</v>
      </c>
      <c r="D16" s="2"/>
      <c r="E16" s="14">
        <v>27976</v>
      </c>
      <c r="F16" s="14">
        <v>106</v>
      </c>
      <c r="G16" s="14">
        <v>0</v>
      </c>
      <c r="H16" s="14">
        <v>0</v>
      </c>
      <c r="I16" s="2"/>
      <c r="J16" s="17">
        <f t="shared" ref="J16:J19" si="4">SUM(O16-E16)</f>
        <v>-3282</v>
      </c>
      <c r="K16" s="17">
        <f t="shared" ref="K16:K19" si="5">SUM(P16-F16)</f>
        <v>0</v>
      </c>
      <c r="L16" s="17">
        <f t="shared" ref="L16:L19" si="6">SUM(Q16-G16)</f>
        <v>0</v>
      </c>
      <c r="M16" s="17">
        <f t="shared" ref="M16:M19" si="7">SUM(R16-H16)</f>
        <v>0</v>
      </c>
      <c r="N16" s="2"/>
      <c r="O16" s="14">
        <v>24694</v>
      </c>
      <c r="P16" s="14">
        <v>106</v>
      </c>
      <c r="Q16" s="14">
        <v>0</v>
      </c>
      <c r="R16" s="14">
        <v>0</v>
      </c>
      <c r="S16" s="2"/>
      <c r="T16" s="18">
        <f>SUM(O16/E16*100)</f>
        <v>88.268515870746356</v>
      </c>
      <c r="U16" s="18">
        <f>SUM(P16/F16*100)</f>
        <v>100</v>
      </c>
      <c r="V16" s="18">
        <v>0</v>
      </c>
      <c r="W16" s="18">
        <v>0</v>
      </c>
    </row>
    <row r="17" spans="2:24" x14ac:dyDescent="0.25">
      <c r="E17" s="9"/>
      <c r="F17" s="9"/>
      <c r="G17" s="9"/>
      <c r="H17" s="9"/>
      <c r="J17" s="15"/>
      <c r="K17" s="15"/>
      <c r="L17" s="15"/>
      <c r="M17" s="15"/>
      <c r="O17" s="9"/>
      <c r="P17" s="9"/>
      <c r="Q17" s="9"/>
      <c r="R17" s="9"/>
      <c r="T17" s="19"/>
      <c r="U17" s="19"/>
      <c r="V17" s="19"/>
      <c r="W17" s="19"/>
    </row>
    <row r="18" spans="2:24" x14ac:dyDescent="0.25">
      <c r="B18">
        <v>42</v>
      </c>
      <c r="C18" t="s">
        <v>30</v>
      </c>
      <c r="E18" s="9">
        <v>27976</v>
      </c>
      <c r="F18" s="9">
        <v>106</v>
      </c>
      <c r="G18" s="9">
        <v>0</v>
      </c>
      <c r="H18" s="9">
        <v>0</v>
      </c>
      <c r="J18" s="15">
        <f t="shared" si="4"/>
        <v>-3282</v>
      </c>
      <c r="K18" s="15">
        <f t="shared" si="5"/>
        <v>0</v>
      </c>
      <c r="L18" s="15">
        <f t="shared" si="6"/>
        <v>0</v>
      </c>
      <c r="M18" s="15">
        <f t="shared" si="7"/>
        <v>0</v>
      </c>
      <c r="O18" s="9">
        <v>24694</v>
      </c>
      <c r="P18" s="9">
        <v>106</v>
      </c>
      <c r="Q18" s="9">
        <v>0</v>
      </c>
      <c r="R18" s="9">
        <v>0</v>
      </c>
      <c r="T18" s="19">
        <f>SUM(O18/E18*100)</f>
        <v>88.268515870746356</v>
      </c>
      <c r="U18" s="19">
        <f>SUM(P18/F18*100)</f>
        <v>100</v>
      </c>
      <c r="V18" s="19">
        <v>0</v>
      </c>
      <c r="W18" s="19">
        <v>0</v>
      </c>
    </row>
    <row r="19" spans="2:24" x14ac:dyDescent="0.25">
      <c r="B19">
        <v>45</v>
      </c>
      <c r="C19" t="s">
        <v>31</v>
      </c>
      <c r="E19" s="9">
        <v>0</v>
      </c>
      <c r="F19" s="9">
        <v>0</v>
      </c>
      <c r="G19" s="9">
        <v>0</v>
      </c>
      <c r="H19" s="9">
        <v>0</v>
      </c>
      <c r="J19" s="15">
        <f t="shared" si="4"/>
        <v>0</v>
      </c>
      <c r="K19" s="15">
        <f t="shared" si="5"/>
        <v>0</v>
      </c>
      <c r="L19" s="15">
        <f t="shared" si="6"/>
        <v>0</v>
      </c>
      <c r="M19" s="15">
        <f t="shared" si="7"/>
        <v>0</v>
      </c>
      <c r="O19" s="9">
        <v>0</v>
      </c>
      <c r="P19" s="9">
        <v>0</v>
      </c>
      <c r="Q19" s="9">
        <v>0</v>
      </c>
      <c r="R19" s="9">
        <v>0</v>
      </c>
      <c r="T19" s="19">
        <v>0</v>
      </c>
      <c r="U19" s="19">
        <v>0</v>
      </c>
      <c r="V19" s="19">
        <v>0</v>
      </c>
      <c r="W19" s="19">
        <v>0</v>
      </c>
    </row>
    <row r="25" spans="2:24" ht="21" x14ac:dyDescent="0.35">
      <c r="C25" s="11" t="s">
        <v>34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7" spans="2:24" ht="15.75" x14ac:dyDescent="0.25">
      <c r="E27" s="13" t="s">
        <v>3</v>
      </c>
      <c r="F27" s="13"/>
      <c r="G27" s="13"/>
      <c r="H27" s="13"/>
      <c r="I27" s="21"/>
      <c r="J27" s="16" t="s">
        <v>4</v>
      </c>
      <c r="K27" s="16"/>
      <c r="L27" s="16"/>
      <c r="M27" s="16"/>
      <c r="N27" s="21"/>
      <c r="O27" s="13" t="s">
        <v>5</v>
      </c>
      <c r="P27" s="13"/>
      <c r="Q27" s="13"/>
      <c r="R27" s="13"/>
      <c r="S27" s="21"/>
      <c r="T27" s="16" t="s">
        <v>6</v>
      </c>
      <c r="U27" s="16"/>
      <c r="V27" s="16"/>
      <c r="W27" s="16"/>
      <c r="X27" s="10"/>
    </row>
    <row r="28" spans="2:24" x14ac:dyDescent="0.25">
      <c r="E28" s="20">
        <v>11</v>
      </c>
      <c r="F28" s="20">
        <v>25</v>
      </c>
      <c r="G28" s="20">
        <v>55</v>
      </c>
      <c r="H28" s="20">
        <v>29</v>
      </c>
      <c r="I28" s="20"/>
      <c r="J28" s="20">
        <v>11</v>
      </c>
      <c r="K28" s="20">
        <v>25</v>
      </c>
      <c r="L28" s="20">
        <v>55</v>
      </c>
      <c r="M28" s="20">
        <v>29</v>
      </c>
      <c r="N28" s="20"/>
      <c r="O28" s="20">
        <v>11</v>
      </c>
      <c r="P28" s="20">
        <v>25</v>
      </c>
      <c r="Q28" s="20">
        <v>55</v>
      </c>
      <c r="R28" s="20">
        <v>29</v>
      </c>
      <c r="S28" s="20"/>
      <c r="T28" s="20">
        <v>11</v>
      </c>
      <c r="U28" s="20">
        <v>25</v>
      </c>
      <c r="V28" s="20">
        <v>55</v>
      </c>
      <c r="W28" s="20">
        <v>29</v>
      </c>
    </row>
    <row r="29" spans="2:24" x14ac:dyDescent="0.25">
      <c r="E29" s="9"/>
      <c r="F29" s="9"/>
      <c r="G29" s="9"/>
      <c r="H29" s="9"/>
      <c r="J29" s="15"/>
      <c r="K29" s="15"/>
      <c r="L29" s="15"/>
      <c r="M29" s="15"/>
      <c r="O29" s="9"/>
      <c r="P29" s="9"/>
      <c r="Q29" s="9"/>
      <c r="R29" s="9"/>
      <c r="T29" s="15"/>
      <c r="U29" s="15"/>
      <c r="V29" s="15"/>
      <c r="W29" s="15"/>
    </row>
    <row r="30" spans="2:24" ht="15.75" x14ac:dyDescent="0.25">
      <c r="B30" s="2">
        <v>3</v>
      </c>
      <c r="C30" s="2" t="s">
        <v>32</v>
      </c>
      <c r="D30" s="2"/>
      <c r="E30" s="14">
        <v>78716</v>
      </c>
      <c r="F30" s="14">
        <v>69893</v>
      </c>
      <c r="G30" s="14">
        <v>20506</v>
      </c>
      <c r="H30" s="14">
        <v>5309</v>
      </c>
      <c r="I30" s="2"/>
      <c r="J30" s="17">
        <f>SUM(O30-E30)</f>
        <v>70</v>
      </c>
      <c r="K30" s="17">
        <f>SUM(P30-F30)</f>
        <v>2369</v>
      </c>
      <c r="L30" s="17">
        <f>SUM(Q30-G30)</f>
        <v>-5907</v>
      </c>
      <c r="M30" s="17">
        <f>SUM(R30-H30)</f>
        <v>8328</v>
      </c>
      <c r="N30" s="2"/>
      <c r="O30" s="14">
        <v>78786</v>
      </c>
      <c r="P30" s="14">
        <v>72262</v>
      </c>
      <c r="Q30" s="14">
        <v>14599</v>
      </c>
      <c r="R30" s="14">
        <v>13637</v>
      </c>
      <c r="S30" s="2"/>
      <c r="T30" s="18">
        <f>SUM(O30/E30*100)</f>
        <v>100.08892728289038</v>
      </c>
      <c r="U30" s="18">
        <f>SUM(P30/F30*100)</f>
        <v>103.38946675632752</v>
      </c>
      <c r="V30" s="18">
        <v>0</v>
      </c>
      <c r="W30" s="18">
        <f>SUM(R30/H30*100)</f>
        <v>256.86569975513282</v>
      </c>
    </row>
    <row r="31" spans="2:24" x14ac:dyDescent="0.25">
      <c r="E31" s="9"/>
      <c r="F31" s="9"/>
      <c r="G31" s="9"/>
      <c r="H31" s="9"/>
      <c r="J31" s="15"/>
      <c r="K31" s="15"/>
      <c r="L31" s="15"/>
      <c r="M31" s="15"/>
      <c r="O31" s="9"/>
      <c r="P31" s="9"/>
      <c r="Q31" s="9"/>
      <c r="R31" s="9"/>
      <c r="T31" s="19"/>
      <c r="U31" s="19"/>
      <c r="V31" s="19"/>
      <c r="W31" s="19"/>
    </row>
    <row r="32" spans="2:24" x14ac:dyDescent="0.25">
      <c r="B32">
        <v>32</v>
      </c>
      <c r="C32" t="s">
        <v>26</v>
      </c>
      <c r="E32" s="9">
        <v>78716</v>
      </c>
      <c r="F32" s="9">
        <v>69893</v>
      </c>
      <c r="G32" s="9">
        <v>20506</v>
      </c>
      <c r="H32" s="9">
        <v>5309</v>
      </c>
      <c r="J32" s="15">
        <f t="shared" ref="J32:M34" si="8">SUM(O32-E32)</f>
        <v>70</v>
      </c>
      <c r="K32" s="15">
        <f t="shared" si="8"/>
        <v>2369</v>
      </c>
      <c r="L32" s="15">
        <f t="shared" si="8"/>
        <v>-5907</v>
      </c>
      <c r="M32" s="15">
        <f t="shared" si="8"/>
        <v>8328</v>
      </c>
      <c r="O32" s="9">
        <v>78786</v>
      </c>
      <c r="P32" s="9">
        <v>72262</v>
      </c>
      <c r="Q32" s="9">
        <v>14599</v>
      </c>
      <c r="R32" s="9">
        <v>13637</v>
      </c>
      <c r="T32" s="19">
        <f>SUM(O32/E32*100)</f>
        <v>100.08892728289038</v>
      </c>
      <c r="U32" s="19">
        <f>SUM(P32/F32*100)</f>
        <v>103.38946675632752</v>
      </c>
      <c r="V32" s="19">
        <v>0</v>
      </c>
      <c r="W32" s="19">
        <f>SUM(R32/H32*100)</f>
        <v>256.86569975513282</v>
      </c>
    </row>
    <row r="33" spans="2:23" x14ac:dyDescent="0.25">
      <c r="B33">
        <v>34</v>
      </c>
      <c r="C33" t="s">
        <v>27</v>
      </c>
      <c r="E33" s="9">
        <v>0</v>
      </c>
      <c r="F33" s="9">
        <v>0</v>
      </c>
      <c r="G33" s="9">
        <v>0</v>
      </c>
      <c r="H33" s="9">
        <v>0</v>
      </c>
      <c r="J33" s="15">
        <f t="shared" si="8"/>
        <v>0</v>
      </c>
      <c r="K33" s="15">
        <f t="shared" si="8"/>
        <v>0</v>
      </c>
      <c r="L33" s="15">
        <f t="shared" si="8"/>
        <v>0</v>
      </c>
      <c r="M33" s="15">
        <f t="shared" si="8"/>
        <v>0</v>
      </c>
      <c r="O33" s="9">
        <v>0</v>
      </c>
      <c r="P33" s="9">
        <v>0</v>
      </c>
      <c r="Q33" s="9">
        <v>0</v>
      </c>
      <c r="R33" s="9">
        <v>0</v>
      </c>
      <c r="T33" s="19">
        <v>0</v>
      </c>
      <c r="U33" s="19">
        <v>0</v>
      </c>
      <c r="V33" s="19">
        <v>0</v>
      </c>
      <c r="W33" s="19">
        <v>0</v>
      </c>
    </row>
    <row r="34" spans="2:23" x14ac:dyDescent="0.25">
      <c r="B34">
        <v>38</v>
      </c>
      <c r="C34" t="s">
        <v>28</v>
      </c>
      <c r="E34" s="9">
        <v>0</v>
      </c>
      <c r="F34" s="9">
        <v>0</v>
      </c>
      <c r="G34" s="9">
        <v>0</v>
      </c>
      <c r="H34" s="9">
        <v>0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  <c r="O34" s="9">
        <v>0</v>
      </c>
      <c r="P34" s="9">
        <v>0</v>
      </c>
      <c r="Q34" s="9">
        <v>0</v>
      </c>
      <c r="R34" s="9">
        <v>0</v>
      </c>
      <c r="T34" s="19">
        <v>0</v>
      </c>
      <c r="U34" s="19">
        <v>0</v>
      </c>
      <c r="V34" s="19">
        <v>0</v>
      </c>
      <c r="W34" s="19">
        <v>0</v>
      </c>
    </row>
    <row r="35" spans="2:23" x14ac:dyDescent="0.25">
      <c r="E35" s="9"/>
      <c r="F35" s="9"/>
      <c r="G35" s="9"/>
      <c r="H35" s="9"/>
      <c r="J35" s="15"/>
      <c r="K35" s="15"/>
      <c r="L35" s="15"/>
      <c r="M35" s="15"/>
      <c r="O35" s="9"/>
      <c r="P35" s="9"/>
      <c r="Q35" s="9"/>
      <c r="R35" s="9"/>
      <c r="T35" s="19"/>
      <c r="U35" s="19"/>
      <c r="V35" s="19"/>
      <c r="W35" s="19"/>
    </row>
    <row r="36" spans="2:23" x14ac:dyDescent="0.25">
      <c r="E36" s="9"/>
      <c r="F36" s="9"/>
      <c r="G36" s="9"/>
      <c r="H36" s="9"/>
      <c r="J36" s="15"/>
      <c r="K36" s="15"/>
      <c r="L36" s="15"/>
      <c r="M36" s="15"/>
      <c r="O36" s="9"/>
      <c r="P36" s="9"/>
      <c r="Q36" s="9"/>
      <c r="R36" s="9"/>
      <c r="T36" s="19"/>
      <c r="U36" s="19"/>
      <c r="V36" s="19"/>
      <c r="W36" s="19"/>
    </row>
    <row r="37" spans="2:23" ht="15.75" x14ac:dyDescent="0.25">
      <c r="B37" s="2">
        <v>4</v>
      </c>
      <c r="C37" s="2" t="s">
        <v>29</v>
      </c>
      <c r="D37" s="2"/>
      <c r="E37" s="14">
        <v>14190</v>
      </c>
      <c r="F37" s="14">
        <v>0</v>
      </c>
      <c r="G37" s="14">
        <v>6637</v>
      </c>
      <c r="H37" s="14">
        <v>0</v>
      </c>
      <c r="I37" s="2"/>
      <c r="J37" s="17">
        <f t="shared" ref="J37" si="9">SUM(O37-E37)</f>
        <v>-70</v>
      </c>
      <c r="K37" s="17">
        <f t="shared" ref="K37" si="10">SUM(P37-F37)</f>
        <v>0</v>
      </c>
      <c r="L37" s="17">
        <f t="shared" ref="L37" si="11">SUM(Q37-G37)</f>
        <v>0</v>
      </c>
      <c r="M37" s="17">
        <f t="shared" ref="M37" si="12">SUM(R37-H37)</f>
        <v>35000</v>
      </c>
      <c r="N37" s="2"/>
      <c r="O37" s="14">
        <v>14120</v>
      </c>
      <c r="P37" s="14">
        <v>0</v>
      </c>
      <c r="Q37" s="14">
        <v>6637</v>
      </c>
      <c r="R37" s="14">
        <v>35000</v>
      </c>
      <c r="S37" s="2"/>
      <c r="T37" s="18">
        <f>SUM(O37/E37*100)</f>
        <v>99.506694855532061</v>
      </c>
      <c r="U37" s="18">
        <v>0</v>
      </c>
      <c r="V37" s="18">
        <v>0</v>
      </c>
      <c r="W37" s="18">
        <v>0</v>
      </c>
    </row>
    <row r="38" spans="2:23" x14ac:dyDescent="0.25">
      <c r="E38" s="9"/>
      <c r="F38" s="9"/>
      <c r="G38" s="9"/>
      <c r="H38" s="9"/>
      <c r="J38" s="15"/>
      <c r="K38" s="15"/>
      <c r="L38" s="15"/>
      <c r="M38" s="15"/>
      <c r="O38" s="9"/>
      <c r="P38" s="9"/>
      <c r="Q38" s="9"/>
      <c r="R38" s="9"/>
      <c r="T38" s="19"/>
      <c r="U38" s="19"/>
      <c r="V38" s="19"/>
      <c r="W38" s="19"/>
    </row>
    <row r="39" spans="2:23" x14ac:dyDescent="0.25">
      <c r="B39">
        <v>42</v>
      </c>
      <c r="C39" t="s">
        <v>30</v>
      </c>
      <c r="E39" s="9">
        <v>14190</v>
      </c>
      <c r="F39" s="9">
        <v>0</v>
      </c>
      <c r="G39" s="9">
        <v>6637</v>
      </c>
      <c r="H39" s="9">
        <v>0</v>
      </c>
      <c r="J39" s="15">
        <f t="shared" ref="J39" si="13">SUM(O39-E39)</f>
        <v>-70</v>
      </c>
      <c r="K39" s="15">
        <f t="shared" ref="K39" si="14">SUM(P39-F39)</f>
        <v>0</v>
      </c>
      <c r="L39" s="15">
        <f t="shared" ref="L39" si="15">SUM(Q39-G39)</f>
        <v>0</v>
      </c>
      <c r="M39" s="15">
        <f t="shared" ref="M39" si="16">SUM(R39-H39)</f>
        <v>35000</v>
      </c>
      <c r="O39" s="9">
        <v>14120</v>
      </c>
      <c r="P39" s="9">
        <v>0</v>
      </c>
      <c r="Q39" s="9">
        <v>6637</v>
      </c>
      <c r="R39" s="9">
        <v>35000</v>
      </c>
      <c r="T39" s="19">
        <f>SUM(O39/E39*100)</f>
        <v>99.506694855532061</v>
      </c>
      <c r="U39" s="19">
        <v>0</v>
      </c>
      <c r="V39" s="19">
        <v>0</v>
      </c>
      <c r="W39" s="19">
        <v>0</v>
      </c>
    </row>
    <row r="40" spans="2:23" x14ac:dyDescent="0.25">
      <c r="B40">
        <v>45</v>
      </c>
      <c r="C40" t="s">
        <v>31</v>
      </c>
      <c r="E40" s="9">
        <v>0</v>
      </c>
      <c r="F40" s="9">
        <v>0</v>
      </c>
      <c r="G40" s="9">
        <v>0</v>
      </c>
      <c r="H40" s="9">
        <v>0</v>
      </c>
      <c r="J40" s="15">
        <f t="shared" ref="J40" si="17">SUM(O40-E40)</f>
        <v>0</v>
      </c>
      <c r="K40" s="15">
        <f t="shared" ref="K40" si="18">SUM(P40-F40)</f>
        <v>0</v>
      </c>
      <c r="L40" s="15">
        <f t="shared" ref="L40" si="19">SUM(Q40-G40)</f>
        <v>0</v>
      </c>
      <c r="M40" s="15">
        <f t="shared" ref="M40" si="20">SUM(R40-H40)</f>
        <v>0</v>
      </c>
      <c r="O40" s="9">
        <v>0</v>
      </c>
      <c r="P40" s="9">
        <v>0</v>
      </c>
      <c r="Q40" s="9">
        <v>0</v>
      </c>
      <c r="R40" s="9">
        <v>0</v>
      </c>
      <c r="T40" s="19">
        <v>0</v>
      </c>
      <c r="U40" s="19">
        <v>0</v>
      </c>
      <c r="V40" s="19">
        <v>0</v>
      </c>
      <c r="W40" s="19">
        <v>0</v>
      </c>
    </row>
    <row r="41" spans="2:23" x14ac:dyDescent="0.25">
      <c r="T41" s="1"/>
      <c r="U41" s="1"/>
      <c r="V41" s="1"/>
      <c r="W41" s="1"/>
    </row>
    <row r="42" spans="2:23" x14ac:dyDescent="0.25">
      <c r="T42" s="1"/>
      <c r="U42" s="1"/>
      <c r="V42" s="1"/>
      <c r="W42" s="1"/>
    </row>
  </sheetData>
  <mergeCells count="10">
    <mergeCell ref="B3:W3"/>
    <mergeCell ref="C25:X25"/>
    <mergeCell ref="E27:H27"/>
    <mergeCell ref="J27:M27"/>
    <mergeCell ref="O27:R27"/>
    <mergeCell ref="T27:W27"/>
    <mergeCell ref="E5:H5"/>
    <mergeCell ref="J5:M5"/>
    <mergeCell ref="O5:R5"/>
    <mergeCell ref="T5:W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REBALANS 2023</vt:lpstr>
      <vt:lpstr>RASHODI REBALANS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Almina</dc:creator>
  <cp:lastModifiedBy>Almina</cp:lastModifiedBy>
  <dcterms:created xsi:type="dcterms:W3CDTF">2023-06-19T16:06:15Z</dcterms:created>
  <dcterms:modified xsi:type="dcterms:W3CDTF">2023-06-20T13:19:49Z</dcterms:modified>
</cp:coreProperties>
</file>